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gbaka\Desktop\"/>
    </mc:Choice>
  </mc:AlternateContent>
  <xr:revisionPtr revIDLastSave="0" documentId="13_ncr:1_{218AD376-AEAE-4B01-B622-5682E3CA915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33" i="1" l="1"/>
  <c r="J15" i="1" l="1"/>
  <c r="L15" i="1" s="1"/>
  <c r="L32" i="1"/>
  <c r="J32" i="1"/>
  <c r="J31" i="1"/>
  <c r="L31" i="1" s="1"/>
  <c r="L30" i="1"/>
  <c r="J30" i="1"/>
  <c r="J29" i="1"/>
  <c r="L29" i="1" s="1"/>
  <c r="L28" i="1"/>
  <c r="J28" i="1"/>
  <c r="J27" i="1"/>
  <c r="L27" i="1" s="1"/>
  <c r="L26" i="1"/>
  <c r="J26" i="1"/>
  <c r="J25" i="1"/>
  <c r="L25" i="1" s="1"/>
  <c r="L24" i="1"/>
  <c r="J24" i="1"/>
  <c r="J23" i="1"/>
  <c r="L23" i="1" s="1"/>
  <c r="L22" i="1"/>
  <c r="J22" i="1"/>
  <c r="J21" i="1"/>
  <c r="L21" i="1" s="1"/>
  <c r="L20" i="1"/>
  <c r="J20" i="1"/>
  <c r="J19" i="1"/>
  <c r="L19" i="1" s="1"/>
  <c r="J18" i="1"/>
  <c r="L18" i="1" s="1"/>
  <c r="J17" i="1"/>
  <c r="L17" i="1" s="1"/>
  <c r="J16" i="1"/>
  <c r="L16" i="1" s="1"/>
  <c r="J14" i="1"/>
  <c r="L14" i="1" s="1"/>
  <c r="L13" i="1"/>
  <c r="J13" i="1"/>
  <c r="J12" i="1"/>
  <c r="J33" i="1" s="1"/>
  <c r="L12" i="1" l="1"/>
  <c r="L33" i="1" s="1"/>
</calcChain>
</file>

<file path=xl/sharedStrings.xml><?xml version="1.0" encoding="utf-8"?>
<sst xmlns="http://schemas.openxmlformats.org/spreadsheetml/2006/main" count="114" uniqueCount="84">
  <si>
    <t>Lp.</t>
  </si>
  <si>
    <t>gatunek drewna</t>
  </si>
  <si>
    <t>rodzaj surowca drzewnego /symbol/</t>
  </si>
  <si>
    <t>Długość</t>
  </si>
  <si>
    <t>Średnica środkowa bez kory</t>
  </si>
  <si>
    <t>przelicznik dla drewno stosowego</t>
  </si>
  <si>
    <t>ilośc drewna /m3/</t>
  </si>
  <si>
    <t>wartość netto zł za 1 m3</t>
  </si>
  <si>
    <t>wartość drewna netto</t>
  </si>
  <si>
    <t>stawka VAT /%/</t>
  </si>
  <si>
    <t>wartość drewna brutto</t>
  </si>
  <si>
    <t>uwagi</t>
  </si>
  <si>
    <t xml:space="preserve">1. </t>
  </si>
  <si>
    <t xml:space="preserve">2. </t>
  </si>
  <si>
    <t xml:space="preserve">3. 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</si>
  <si>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</si>
  <si>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</si>
  <si>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</si>
  <si>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</si>
  <si>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</si>
  <si>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 xml:space="preserve">9. </t>
  </si>
  <si>
    <t xml:space="preserve">10. </t>
  </si>
  <si>
    <t xml:space="preserve">11. </t>
  </si>
  <si>
    <t xml:space="preserve">12. </t>
  </si>
  <si>
    <t xml:space="preserve">13. </t>
  </si>
  <si>
    <t xml:space="preserve">14. </t>
  </si>
  <si>
    <t xml:space="preserve">15. </t>
  </si>
  <si>
    <t xml:space="preserve">16. </t>
  </si>
  <si>
    <t xml:space="preserve">17. </t>
  </si>
  <si>
    <t xml:space="preserve">18. </t>
  </si>
  <si>
    <t xml:space="preserve">19. </t>
  </si>
  <si>
    <t xml:space="preserve">20. </t>
  </si>
  <si>
    <t xml:space="preserve">21. </t>
  </si>
  <si>
    <t xml:space="preserve">Załącznik Nr 3 do zarządzenia Wójt Gminy Gnojnik Nr 61/2015 z dnia 16 lipca 2015 r.                                                                                                                                                                                                                                  
przekazanego z nieruchomości Gminy Gnojnik
</t>
  </si>
  <si>
    <t>Miejsce pozyskania: Obręb geodezyjny: Gnojnik, nr działki: 138/2</t>
  </si>
  <si>
    <t>Data pozyskania: luty 2024 r.</t>
  </si>
  <si>
    <t>drewno opałowe twarde (jesion)</t>
  </si>
  <si>
    <t>S4</t>
  </si>
  <si>
    <t>Drewno opałowe</t>
  </si>
  <si>
    <t>drewno wielkowymiarowe</t>
  </si>
  <si>
    <t>WYMIARY</t>
  </si>
  <si>
    <t>szerokość stosu/m/</t>
  </si>
  <si>
    <t>wysokość stosu /m/</t>
  </si>
  <si>
    <t>długość stosu /m/</t>
  </si>
  <si>
    <t>stos nr 1</t>
  </si>
  <si>
    <t>stos nr 2</t>
  </si>
  <si>
    <t>stos nr 3</t>
  </si>
  <si>
    <t>drewno opałowe miękkie (lipa,olsza)</t>
  </si>
  <si>
    <t>stos nr 4</t>
  </si>
  <si>
    <t>stos nr 5</t>
  </si>
  <si>
    <t>stos nr 6</t>
  </si>
  <si>
    <t>drewno opałowe twarde (jesion, akacja)</t>
  </si>
  <si>
    <t>stos nr 7</t>
  </si>
  <si>
    <t>drewno opałowe miękkie (modrzew)</t>
  </si>
  <si>
    <t>stos nr 8</t>
  </si>
  <si>
    <t>stos nr 9</t>
  </si>
  <si>
    <t>stos nr 10</t>
  </si>
  <si>
    <t>stos nr 11</t>
  </si>
  <si>
    <t>stos nr 12</t>
  </si>
  <si>
    <t>stos nr 13</t>
  </si>
  <si>
    <t>stos nr 14</t>
  </si>
  <si>
    <t>stos nr 15</t>
  </si>
  <si>
    <t>stos nr 16</t>
  </si>
  <si>
    <t>stos nr 17</t>
  </si>
  <si>
    <t>stos nr 18</t>
  </si>
  <si>
    <t>stos nr 19</t>
  </si>
  <si>
    <t>stos nr 20</t>
  </si>
  <si>
    <t>stos nr 21</t>
  </si>
  <si>
    <t>drewno opałowe twarde (grab)</t>
  </si>
  <si>
    <t>drewno opałowe miękkie (wiąz)</t>
  </si>
  <si>
    <t>drewno opałowe twarde (czereśnia)</t>
  </si>
  <si>
    <t>drewno opałowe miękkie (olsza)</t>
  </si>
  <si>
    <t>drewno opałowe twarde (dąb)</t>
  </si>
  <si>
    <t>s4</t>
  </si>
  <si>
    <t>drewno opałowe miękkie (wierzba)</t>
  </si>
  <si>
    <t>drewno opałowe miękkie (topola)</t>
  </si>
  <si>
    <t>drewno opałowe twarde (brzoza)</t>
  </si>
  <si>
    <t>RAZEM</t>
  </si>
  <si>
    <t>X</t>
  </si>
  <si>
    <t>839,48</t>
  </si>
  <si>
    <t>Odbioru drewna dokonał i WOD sporządzili: Grzegorz Baka, Klaudia Toboła                                                                                                                         Zatwierdził:</t>
  </si>
  <si>
    <t>Gnojnik, dnia 17 czerwca 2024 r.</t>
  </si>
  <si>
    <t xml:space="preserve">WYKAZ ODBIORCZY DREWNA NR 2/2024 </t>
  </si>
  <si>
    <t>PRZEKAZANEGO Z NIERUCHOMOŚCI GMINY GNOJNIK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</si>
</sst>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6"/>
      <color theme="1"/>
      <name val="Calibri Light"/>
      <family val="2"/>
      <charset val="238"/>
      <scheme val="major"/>
    </font>
    <font>
      <b/>
      <sz val="16"/>
      <color theme="1"/>
      <name val="Calibri Light"/>
      <family val="2"/>
      <charset val="238"/>
      <scheme val="major"/>
    </font>
    <font>
      <b/>
      <sz val="16"/>
      <color rgb="FF3F3F3F"/>
      <name val="Calibri Light"/>
      <family val="2"/>
      <charset val="238"/>
      <scheme val="major"/>
    </font>
    <font>
      <sz val="16"/>
      <color rgb="FF3F3F3F"/>
      <name val="Calibri Light"/>
      <family val="2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6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0"/>
      </top>
      <bottom style="thin">
        <color rgb="FF3F3F3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9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5" xfId="0" applyFont="1" applyBorder="1"/>
    <xf numFmtId="0" fontId="4" fillId="2" borderId="1" xfId="1" applyFont="1" applyAlignment="1">
      <alignment horizontal="center" vertical="center" wrapText="1"/>
    </xf>
    <xf numFmtId="0" fontId="5" fillId="2" borderId="1" xfId="1" applyFont="1" applyAlignment="1">
      <alignment horizontal="center" vertical="center" wrapText="1"/>
    </xf>
    <xf numFmtId="1" fontId="5" fillId="2" borderId="1" xfId="1" quotePrefix="1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2" borderId="1" xfId="1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2" fontId="4" fillId="2" borderId="1" xfId="1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2">
    <cellStyle name="Dane wyjściowe" xfId="1" builtinId="2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8"/>
  <sheetViews>
    <sheetView tabSelected="1" topLeftCell="F19" zoomScale="70" zoomScaleNormal="70" workbookViewId="0">
      <selection activeCell="N9" sqref="N9:N11"/>
    </sheetView>
  </sheetViews>
  <sheetFormatPr defaultRowHeight="21" x14ac:dyDescent="0.35"/>
  <cols>
    <col min="1" max="1" width="9.140625" style="1"/>
    <col min="2" max="2" width="31" style="1" customWidth="1"/>
    <col min="3" max="3" width="22.140625" style="1" customWidth="1"/>
    <col min="4" max="4" width="15.85546875" style="2" customWidth="1"/>
    <col min="5" max="5" width="24.5703125" style="1" customWidth="1"/>
    <col min="6" max="6" width="21.140625" style="1" customWidth="1"/>
    <col min="7" max="7" width="19.7109375" style="1" customWidth="1"/>
    <col min="8" max="8" width="17.28515625" style="1" customWidth="1"/>
    <col min="9" max="9" width="20.7109375" style="1" customWidth="1"/>
    <col min="10" max="12" width="18.140625" style="1" customWidth="1"/>
    <col min="13" max="13" width="15.85546875" style="1" customWidth="1"/>
    <col min="14" max="14" width="19.7109375" style="1" customWidth="1"/>
    <col min="15" max="15" width="18.140625" style="1" customWidth="1"/>
    <col min="16" max="16384" width="9.140625" style="1"/>
  </cols>
  <sheetData>
    <row r="1" spans="1:22" ht="15" customHeight="1" x14ac:dyDescent="0.35">
      <c r="A1" s="16" t="s">
        <v>33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22" ht="15" customHeight="1" x14ac:dyDescent="0.3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22" ht="15" customHeight="1" x14ac:dyDescent="0.3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22" ht="29.25" customHeight="1" x14ac:dyDescent="0.35">
      <c r="A4" s="14" t="s">
        <v>82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</row>
    <row r="5" spans="1:22" ht="30" customHeight="1" x14ac:dyDescent="0.35">
      <c r="A5" s="15" t="s">
        <v>83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</row>
    <row r="6" spans="1:22" x14ac:dyDescent="0.35">
      <c r="A6" s="17" t="s">
        <v>34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spans="1:22" x14ac:dyDescent="0.35">
      <c r="A7" s="18" t="s">
        <v>35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</row>
    <row r="8" spans="1:22" x14ac:dyDescent="0.3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spans="1:22" ht="45" customHeight="1" x14ac:dyDescent="0.35">
      <c r="A9" s="8" t="s">
        <v>0</v>
      </c>
      <c r="B9" s="8" t="s">
        <v>1</v>
      </c>
      <c r="C9" s="8" t="s">
        <v>2</v>
      </c>
      <c r="D9" s="8" t="s">
        <v>39</v>
      </c>
      <c r="E9" s="8"/>
      <c r="F9" s="8" t="s">
        <v>38</v>
      </c>
      <c r="G9" s="8"/>
      <c r="H9" s="8"/>
      <c r="I9" s="8"/>
      <c r="J9" s="8" t="s">
        <v>6</v>
      </c>
      <c r="K9" s="8" t="s">
        <v>7</v>
      </c>
      <c r="L9" s="8" t="s">
        <v>8</v>
      </c>
      <c r="M9" s="8" t="s">
        <v>9</v>
      </c>
      <c r="N9" s="8" t="s">
        <v>10</v>
      </c>
      <c r="O9" s="8" t="s">
        <v>11</v>
      </c>
    </row>
    <row r="10" spans="1:22" x14ac:dyDescent="0.35">
      <c r="A10" s="8"/>
      <c r="B10" s="8"/>
      <c r="C10" s="8"/>
      <c r="D10" s="8" t="s">
        <v>40</v>
      </c>
      <c r="E10" s="8"/>
      <c r="F10" s="8" t="s">
        <v>41</v>
      </c>
      <c r="G10" s="8" t="s">
        <v>42</v>
      </c>
      <c r="H10" s="8" t="s">
        <v>43</v>
      </c>
      <c r="I10" s="8" t="s">
        <v>5</v>
      </c>
      <c r="J10" s="8"/>
      <c r="K10" s="8"/>
      <c r="L10" s="8"/>
      <c r="M10" s="8"/>
      <c r="N10" s="8"/>
      <c r="O10" s="8"/>
    </row>
    <row r="11" spans="1:22" ht="63" x14ac:dyDescent="0.35">
      <c r="A11" s="8"/>
      <c r="B11" s="8"/>
      <c r="C11" s="8"/>
      <c r="D11" s="4" t="s">
        <v>3</v>
      </c>
      <c r="E11" s="4" t="s">
        <v>4</v>
      </c>
      <c r="F11" s="8"/>
      <c r="G11" s="8"/>
      <c r="H11" s="8"/>
      <c r="I11" s="8"/>
      <c r="J11" s="8"/>
      <c r="K11" s="8"/>
      <c r="L11" s="8"/>
      <c r="M11" s="8"/>
      <c r="N11" s="8"/>
      <c r="O11" s="8"/>
      <c r="V11" s="3"/>
    </row>
    <row r="12" spans="1:22" ht="42" x14ac:dyDescent="0.35">
      <c r="A12" s="4" t="s">
        <v>12</v>
      </c>
      <c r="B12" s="5" t="s">
        <v>36</v>
      </c>
      <c r="C12" s="5" t="s">
        <v>37</v>
      </c>
      <c r="D12" s="5"/>
      <c r="E12" s="5"/>
      <c r="F12" s="5">
        <v>1</v>
      </c>
      <c r="G12" s="5">
        <v>1.2</v>
      </c>
      <c r="H12" s="5">
        <v>7</v>
      </c>
      <c r="I12" s="5">
        <v>0.65</v>
      </c>
      <c r="J12" s="5">
        <f>F12*G12*H12*I12</f>
        <v>5.4600000000000009</v>
      </c>
      <c r="K12" s="5">
        <v>125</v>
      </c>
      <c r="L12" s="5">
        <f>J12*K12</f>
        <v>682.50000000000011</v>
      </c>
      <c r="M12" s="5">
        <v>23</v>
      </c>
      <c r="N12" s="6" t="s">
        <v>79</v>
      </c>
      <c r="O12" s="5" t="s">
        <v>44</v>
      </c>
    </row>
    <row r="13" spans="1:22" ht="42" x14ac:dyDescent="0.35">
      <c r="A13" s="4" t="s">
        <v>13</v>
      </c>
      <c r="B13" s="5" t="s">
        <v>36</v>
      </c>
      <c r="C13" s="5" t="s">
        <v>37</v>
      </c>
      <c r="D13" s="5"/>
      <c r="E13" s="5"/>
      <c r="F13" s="5">
        <v>1</v>
      </c>
      <c r="G13" s="5">
        <v>1</v>
      </c>
      <c r="H13" s="5">
        <v>3</v>
      </c>
      <c r="I13" s="5">
        <v>0.65</v>
      </c>
      <c r="J13" s="5">
        <f>F13*G13*H13*I13</f>
        <v>1.9500000000000002</v>
      </c>
      <c r="K13" s="5">
        <v>125</v>
      </c>
      <c r="L13" s="5">
        <f>J13*K13</f>
        <v>243.75000000000003</v>
      </c>
      <c r="M13" s="5">
        <v>23</v>
      </c>
      <c r="N13" s="5">
        <v>299.81</v>
      </c>
      <c r="O13" s="5" t="s">
        <v>45</v>
      </c>
    </row>
    <row r="14" spans="1:22" ht="42" x14ac:dyDescent="0.35">
      <c r="A14" s="4" t="s">
        <v>14</v>
      </c>
      <c r="B14" s="5" t="s">
        <v>36</v>
      </c>
      <c r="C14" s="5" t="s">
        <v>37</v>
      </c>
      <c r="D14" s="5"/>
      <c r="E14" s="5"/>
      <c r="F14" s="5">
        <v>1</v>
      </c>
      <c r="G14" s="5">
        <v>0.8</v>
      </c>
      <c r="H14" s="5">
        <v>2.5</v>
      </c>
      <c r="I14" s="5">
        <v>0.65</v>
      </c>
      <c r="J14" s="5">
        <f>F14*G14*H14*I14</f>
        <v>1.3</v>
      </c>
      <c r="K14" s="5">
        <v>125</v>
      </c>
      <c r="L14" s="5">
        <f>J14*K14</f>
        <v>162.5</v>
      </c>
      <c r="M14" s="5">
        <v>23</v>
      </c>
      <c r="N14" s="5">
        <v>199.88</v>
      </c>
      <c r="O14" s="5" t="s">
        <v>46</v>
      </c>
    </row>
    <row r="15" spans="1:22" ht="42" x14ac:dyDescent="0.35">
      <c r="A15" s="4" t="s">
        <v>15</v>
      </c>
      <c r="B15" s="5" t="s">
        <v>47</v>
      </c>
      <c r="C15" s="5" t="s">
        <v>37</v>
      </c>
      <c r="D15" s="5"/>
      <c r="E15" s="5"/>
      <c r="F15" s="5">
        <v>1</v>
      </c>
      <c r="G15" s="5">
        <v>0.8</v>
      </c>
      <c r="H15" s="5">
        <v>0.8</v>
      </c>
      <c r="I15" s="5">
        <v>0.65</v>
      </c>
      <c r="J15" s="5">
        <f>F15*G15*H15*I15</f>
        <v>0.41600000000000009</v>
      </c>
      <c r="K15" s="5">
        <v>70</v>
      </c>
      <c r="L15" s="5">
        <f>K15*J15</f>
        <v>29.120000000000008</v>
      </c>
      <c r="M15" s="5">
        <v>23</v>
      </c>
      <c r="N15" s="5">
        <v>35.82</v>
      </c>
      <c r="O15" s="5" t="s">
        <v>48</v>
      </c>
    </row>
    <row r="16" spans="1:22" ht="42" x14ac:dyDescent="0.35">
      <c r="A16" s="4" t="s">
        <v>16</v>
      </c>
      <c r="B16" s="5" t="s">
        <v>36</v>
      </c>
      <c r="C16" s="5" t="s">
        <v>37</v>
      </c>
      <c r="D16" s="5"/>
      <c r="E16" s="5"/>
      <c r="F16" s="5">
        <v>1</v>
      </c>
      <c r="G16" s="5">
        <v>1</v>
      </c>
      <c r="H16" s="5">
        <v>5</v>
      </c>
      <c r="I16" s="5">
        <v>0.65</v>
      </c>
      <c r="J16" s="5">
        <f>I16*H16*G16*F16</f>
        <v>3.25</v>
      </c>
      <c r="K16" s="5">
        <v>125</v>
      </c>
      <c r="L16" s="5">
        <f>J16*K16</f>
        <v>406.25</v>
      </c>
      <c r="M16" s="5">
        <v>23</v>
      </c>
      <c r="N16" s="5">
        <v>499.69</v>
      </c>
      <c r="O16" s="5" t="s">
        <v>49</v>
      </c>
    </row>
    <row r="17" spans="1:15" ht="42" x14ac:dyDescent="0.35">
      <c r="A17" s="4" t="s">
        <v>17</v>
      </c>
      <c r="B17" s="5" t="s">
        <v>36</v>
      </c>
      <c r="C17" s="5" t="s">
        <v>37</v>
      </c>
      <c r="D17" s="5"/>
      <c r="E17" s="5"/>
      <c r="F17" s="5">
        <v>1</v>
      </c>
      <c r="G17" s="5">
        <v>0.8</v>
      </c>
      <c r="H17" s="5">
        <v>1</v>
      </c>
      <c r="I17" s="5">
        <v>0.65</v>
      </c>
      <c r="J17" s="5">
        <f>I17*H17*G17*F17</f>
        <v>0.52</v>
      </c>
      <c r="K17" s="5">
        <v>125</v>
      </c>
      <c r="L17" s="5">
        <f>J17*K17</f>
        <v>65</v>
      </c>
      <c r="M17" s="5">
        <v>23</v>
      </c>
      <c r="N17" s="5">
        <v>79.95</v>
      </c>
      <c r="O17" s="5" t="s">
        <v>50</v>
      </c>
    </row>
    <row r="18" spans="1:15" ht="42" x14ac:dyDescent="0.35">
      <c r="A18" s="4" t="s">
        <v>18</v>
      </c>
      <c r="B18" s="5" t="s">
        <v>51</v>
      </c>
      <c r="C18" s="5" t="s">
        <v>37</v>
      </c>
      <c r="D18" s="5"/>
      <c r="E18" s="5"/>
      <c r="F18" s="5">
        <v>1</v>
      </c>
      <c r="G18" s="5">
        <v>1</v>
      </c>
      <c r="H18" s="5">
        <v>2.5</v>
      </c>
      <c r="I18" s="5">
        <v>0.65</v>
      </c>
      <c r="J18" s="5">
        <f t="shared" ref="J18:J32" si="0">F18*G18*H18*I18</f>
        <v>1.625</v>
      </c>
      <c r="K18" s="5">
        <v>125</v>
      </c>
      <c r="L18" s="5">
        <f>J18*K18</f>
        <v>203.125</v>
      </c>
      <c r="M18" s="5">
        <v>23</v>
      </c>
      <c r="N18" s="5">
        <v>249.84</v>
      </c>
      <c r="O18" s="5" t="s">
        <v>52</v>
      </c>
    </row>
    <row r="19" spans="1:15" ht="42" x14ac:dyDescent="0.35">
      <c r="A19" s="4" t="s">
        <v>19</v>
      </c>
      <c r="B19" s="5" t="s">
        <v>53</v>
      </c>
      <c r="C19" s="5" t="s">
        <v>37</v>
      </c>
      <c r="D19" s="5"/>
      <c r="E19" s="5"/>
      <c r="F19" s="5">
        <v>1</v>
      </c>
      <c r="G19" s="5">
        <v>0.5</v>
      </c>
      <c r="H19" s="5">
        <v>1</v>
      </c>
      <c r="I19" s="5">
        <v>0.65</v>
      </c>
      <c r="J19" s="5">
        <f t="shared" si="0"/>
        <v>0.32500000000000001</v>
      </c>
      <c r="K19" s="5">
        <v>70</v>
      </c>
      <c r="L19" s="5">
        <f>K19*J19</f>
        <v>22.75</v>
      </c>
      <c r="M19" s="5">
        <v>23</v>
      </c>
      <c r="N19" s="5">
        <v>27.98</v>
      </c>
      <c r="O19" s="5" t="s">
        <v>54</v>
      </c>
    </row>
    <row r="20" spans="1:15" ht="42" x14ac:dyDescent="0.35">
      <c r="A20" s="4" t="s">
        <v>20</v>
      </c>
      <c r="B20" s="5" t="s">
        <v>69</v>
      </c>
      <c r="C20" s="5" t="s">
        <v>37</v>
      </c>
      <c r="D20" s="5"/>
      <c r="E20" s="5"/>
      <c r="F20" s="5">
        <v>1</v>
      </c>
      <c r="G20" s="5">
        <v>1</v>
      </c>
      <c r="H20" s="5">
        <v>1</v>
      </c>
      <c r="I20" s="5">
        <v>0.65</v>
      </c>
      <c r="J20" s="5">
        <f t="shared" si="0"/>
        <v>0.65</v>
      </c>
      <c r="K20" s="5">
        <v>70</v>
      </c>
      <c r="L20" s="5">
        <f>J20*K20</f>
        <v>45.5</v>
      </c>
      <c r="M20" s="5">
        <v>23</v>
      </c>
      <c r="N20" s="5">
        <v>55.97</v>
      </c>
      <c r="O20" s="5" t="s">
        <v>55</v>
      </c>
    </row>
    <row r="21" spans="1:15" ht="42" x14ac:dyDescent="0.35">
      <c r="A21" s="4" t="s">
        <v>21</v>
      </c>
      <c r="B21" s="5" t="s">
        <v>68</v>
      </c>
      <c r="C21" s="5" t="s">
        <v>37</v>
      </c>
      <c r="D21" s="5"/>
      <c r="E21" s="5"/>
      <c r="F21" s="5">
        <v>1</v>
      </c>
      <c r="G21" s="5">
        <v>1</v>
      </c>
      <c r="H21" s="5">
        <v>2</v>
      </c>
      <c r="I21" s="5">
        <v>0.65</v>
      </c>
      <c r="J21" s="5">
        <f t="shared" si="0"/>
        <v>1.3</v>
      </c>
      <c r="K21" s="5">
        <v>125</v>
      </c>
      <c r="L21" s="5">
        <f>J21*K21</f>
        <v>162.5</v>
      </c>
      <c r="M21" s="5">
        <v>23</v>
      </c>
      <c r="N21" s="5">
        <v>199.88</v>
      </c>
      <c r="O21" s="5" t="s">
        <v>56</v>
      </c>
    </row>
    <row r="22" spans="1:15" ht="42" x14ac:dyDescent="0.35">
      <c r="A22" s="4" t="s">
        <v>22</v>
      </c>
      <c r="B22" s="5" t="s">
        <v>71</v>
      </c>
      <c r="C22" s="5" t="s">
        <v>37</v>
      </c>
      <c r="D22" s="5"/>
      <c r="E22" s="5"/>
      <c r="F22" s="5">
        <v>1</v>
      </c>
      <c r="G22" s="5">
        <v>1</v>
      </c>
      <c r="H22" s="5">
        <v>2</v>
      </c>
      <c r="I22" s="5">
        <v>0.65</v>
      </c>
      <c r="J22" s="5">
        <f t="shared" si="0"/>
        <v>1.3</v>
      </c>
      <c r="K22" s="5">
        <v>70</v>
      </c>
      <c r="L22" s="5">
        <f>K22*J22</f>
        <v>91</v>
      </c>
      <c r="M22" s="5">
        <v>23</v>
      </c>
      <c r="N22" s="5">
        <v>111.93</v>
      </c>
      <c r="O22" s="5" t="s">
        <v>57</v>
      </c>
    </row>
    <row r="23" spans="1:15" ht="42" x14ac:dyDescent="0.35">
      <c r="A23" s="4" t="s">
        <v>23</v>
      </c>
      <c r="B23" s="5" t="s">
        <v>70</v>
      </c>
      <c r="C23" s="5" t="s">
        <v>37</v>
      </c>
      <c r="D23" s="5"/>
      <c r="E23" s="5"/>
      <c r="F23" s="5">
        <v>1</v>
      </c>
      <c r="G23" s="5">
        <v>1</v>
      </c>
      <c r="H23" s="5">
        <v>1</v>
      </c>
      <c r="I23" s="5">
        <v>0.65</v>
      </c>
      <c r="J23" s="5">
        <f t="shared" si="0"/>
        <v>0.65</v>
      </c>
      <c r="K23" s="5">
        <v>125</v>
      </c>
      <c r="L23" s="5">
        <f t="shared" ref="L23:L32" si="1">J23*K23</f>
        <v>81.25</v>
      </c>
      <c r="M23" s="5">
        <v>23</v>
      </c>
      <c r="N23" s="5">
        <v>99.94</v>
      </c>
      <c r="O23" s="5" t="s">
        <v>58</v>
      </c>
    </row>
    <row r="24" spans="1:15" ht="42" x14ac:dyDescent="0.35">
      <c r="A24" s="4" t="s">
        <v>24</v>
      </c>
      <c r="B24" s="5" t="s">
        <v>72</v>
      </c>
      <c r="C24" s="5" t="s">
        <v>73</v>
      </c>
      <c r="D24" s="5"/>
      <c r="E24" s="5"/>
      <c r="F24" s="5">
        <v>1</v>
      </c>
      <c r="G24" s="5">
        <v>0.5</v>
      </c>
      <c r="H24" s="5">
        <v>1</v>
      </c>
      <c r="I24" s="5">
        <v>0.65</v>
      </c>
      <c r="J24" s="5">
        <f t="shared" si="0"/>
        <v>0.32500000000000001</v>
      </c>
      <c r="K24" s="5">
        <v>125</v>
      </c>
      <c r="L24" s="5">
        <f t="shared" si="1"/>
        <v>40.625</v>
      </c>
      <c r="M24" s="5">
        <v>23</v>
      </c>
      <c r="N24" s="5">
        <v>49.97</v>
      </c>
      <c r="O24" s="5" t="s">
        <v>59</v>
      </c>
    </row>
    <row r="25" spans="1:15" ht="42" x14ac:dyDescent="0.35">
      <c r="A25" s="4" t="s">
        <v>25</v>
      </c>
      <c r="B25" s="5" t="s">
        <v>74</v>
      </c>
      <c r="C25" s="5" t="s">
        <v>37</v>
      </c>
      <c r="D25" s="5"/>
      <c r="E25" s="5"/>
      <c r="F25" s="5">
        <v>1</v>
      </c>
      <c r="G25" s="5">
        <v>1</v>
      </c>
      <c r="H25" s="5">
        <v>3</v>
      </c>
      <c r="I25" s="5">
        <v>0.65</v>
      </c>
      <c r="J25" s="5">
        <f t="shared" si="0"/>
        <v>1.9500000000000002</v>
      </c>
      <c r="K25" s="5">
        <v>70</v>
      </c>
      <c r="L25" s="5">
        <f t="shared" si="1"/>
        <v>136.5</v>
      </c>
      <c r="M25" s="5">
        <v>23</v>
      </c>
      <c r="N25" s="5">
        <v>167.9</v>
      </c>
      <c r="O25" s="5" t="s">
        <v>60</v>
      </c>
    </row>
    <row r="26" spans="1:15" ht="42" x14ac:dyDescent="0.35">
      <c r="A26" s="4" t="s">
        <v>26</v>
      </c>
      <c r="B26" s="5" t="s">
        <v>36</v>
      </c>
      <c r="C26" s="5" t="s">
        <v>37</v>
      </c>
      <c r="D26" s="5"/>
      <c r="E26" s="5"/>
      <c r="F26" s="5">
        <v>1</v>
      </c>
      <c r="G26" s="5">
        <v>1</v>
      </c>
      <c r="H26" s="5">
        <v>2</v>
      </c>
      <c r="I26" s="5">
        <v>0.65</v>
      </c>
      <c r="J26" s="5">
        <f t="shared" si="0"/>
        <v>1.3</v>
      </c>
      <c r="K26" s="5">
        <v>125</v>
      </c>
      <c r="L26" s="5">
        <f t="shared" si="1"/>
        <v>162.5</v>
      </c>
      <c r="M26" s="5">
        <v>23</v>
      </c>
      <c r="N26" s="5">
        <v>199.88</v>
      </c>
      <c r="O26" s="5" t="s">
        <v>61</v>
      </c>
    </row>
    <row r="27" spans="1:15" ht="42" x14ac:dyDescent="0.35">
      <c r="A27" s="4" t="s">
        <v>27</v>
      </c>
      <c r="B27" s="5" t="s">
        <v>75</v>
      </c>
      <c r="C27" s="5" t="s">
        <v>37</v>
      </c>
      <c r="D27" s="5"/>
      <c r="E27" s="5"/>
      <c r="F27" s="5">
        <v>1</v>
      </c>
      <c r="G27" s="5">
        <v>1</v>
      </c>
      <c r="H27" s="5">
        <v>1</v>
      </c>
      <c r="I27" s="5">
        <v>0.65</v>
      </c>
      <c r="J27" s="5">
        <f t="shared" si="0"/>
        <v>0.65</v>
      </c>
      <c r="K27" s="5">
        <v>70</v>
      </c>
      <c r="L27" s="5">
        <f t="shared" si="1"/>
        <v>45.5</v>
      </c>
      <c r="M27" s="5">
        <v>23</v>
      </c>
      <c r="N27" s="5">
        <v>55.97</v>
      </c>
      <c r="O27" s="5" t="s">
        <v>62</v>
      </c>
    </row>
    <row r="28" spans="1:15" ht="42" x14ac:dyDescent="0.35">
      <c r="A28" s="4" t="s">
        <v>28</v>
      </c>
      <c r="B28" s="5" t="s">
        <v>71</v>
      </c>
      <c r="C28" s="5" t="s">
        <v>37</v>
      </c>
      <c r="D28" s="5"/>
      <c r="E28" s="5"/>
      <c r="F28" s="5">
        <v>1</v>
      </c>
      <c r="G28" s="5">
        <v>0.5</v>
      </c>
      <c r="H28" s="5">
        <v>1</v>
      </c>
      <c r="I28" s="5">
        <v>0.65</v>
      </c>
      <c r="J28" s="5">
        <f t="shared" si="0"/>
        <v>0.32500000000000001</v>
      </c>
      <c r="K28" s="5">
        <v>70</v>
      </c>
      <c r="L28" s="5">
        <f t="shared" si="1"/>
        <v>22.75</v>
      </c>
      <c r="M28" s="5">
        <v>23</v>
      </c>
      <c r="N28" s="5">
        <v>27.99</v>
      </c>
      <c r="O28" s="5" t="s">
        <v>63</v>
      </c>
    </row>
    <row r="29" spans="1:15" ht="42" x14ac:dyDescent="0.35">
      <c r="A29" s="4" t="s">
        <v>29</v>
      </c>
      <c r="B29" s="5" t="s">
        <v>71</v>
      </c>
      <c r="C29" s="5" t="s">
        <v>37</v>
      </c>
      <c r="D29" s="5"/>
      <c r="E29" s="5"/>
      <c r="F29" s="5">
        <v>0.5</v>
      </c>
      <c r="G29" s="5">
        <v>1</v>
      </c>
      <c r="H29" s="5">
        <v>1</v>
      </c>
      <c r="I29" s="5">
        <v>0.65</v>
      </c>
      <c r="J29" s="5">
        <f t="shared" si="0"/>
        <v>0.32500000000000001</v>
      </c>
      <c r="K29" s="5">
        <v>70</v>
      </c>
      <c r="L29" s="5">
        <f t="shared" si="1"/>
        <v>22.75</v>
      </c>
      <c r="M29" s="5">
        <v>23</v>
      </c>
      <c r="N29" s="5">
        <v>27.99</v>
      </c>
      <c r="O29" s="5" t="s">
        <v>64</v>
      </c>
    </row>
    <row r="30" spans="1:15" ht="42" x14ac:dyDescent="0.35">
      <c r="A30" s="4" t="s">
        <v>30</v>
      </c>
      <c r="B30" s="5" t="s">
        <v>72</v>
      </c>
      <c r="C30" s="5" t="s">
        <v>37</v>
      </c>
      <c r="D30" s="5"/>
      <c r="E30" s="5"/>
      <c r="F30" s="5">
        <v>0.8</v>
      </c>
      <c r="G30" s="5">
        <v>1</v>
      </c>
      <c r="H30" s="5">
        <v>1</v>
      </c>
      <c r="I30" s="5">
        <v>0.65</v>
      </c>
      <c r="J30" s="5">
        <f t="shared" si="0"/>
        <v>0.52</v>
      </c>
      <c r="K30" s="5">
        <v>125</v>
      </c>
      <c r="L30" s="5">
        <f t="shared" si="1"/>
        <v>65</v>
      </c>
      <c r="M30" s="5">
        <v>23</v>
      </c>
      <c r="N30" s="5">
        <v>79.95</v>
      </c>
      <c r="O30" s="5" t="s">
        <v>65</v>
      </c>
    </row>
    <row r="31" spans="1:15" ht="42" x14ac:dyDescent="0.35">
      <c r="A31" s="4" t="s">
        <v>31</v>
      </c>
      <c r="B31" s="5" t="s">
        <v>76</v>
      </c>
      <c r="C31" s="5" t="s">
        <v>37</v>
      </c>
      <c r="D31" s="5"/>
      <c r="E31" s="5"/>
      <c r="F31" s="5">
        <v>1</v>
      </c>
      <c r="G31" s="5">
        <v>1</v>
      </c>
      <c r="H31" s="5">
        <v>1</v>
      </c>
      <c r="I31" s="5">
        <v>0.65</v>
      </c>
      <c r="J31" s="5">
        <f t="shared" si="0"/>
        <v>0.65</v>
      </c>
      <c r="K31" s="5">
        <v>125</v>
      </c>
      <c r="L31" s="5">
        <f t="shared" si="1"/>
        <v>81.25</v>
      </c>
      <c r="M31" s="5">
        <v>23</v>
      </c>
      <c r="N31" s="5">
        <v>99.94</v>
      </c>
      <c r="O31" s="5" t="s">
        <v>66</v>
      </c>
    </row>
    <row r="32" spans="1:15" ht="42" x14ac:dyDescent="0.35">
      <c r="A32" s="4" t="s">
        <v>32</v>
      </c>
      <c r="B32" s="5" t="s">
        <v>36</v>
      </c>
      <c r="C32" s="5" t="s">
        <v>37</v>
      </c>
      <c r="D32" s="5"/>
      <c r="E32" s="5"/>
      <c r="F32" s="5">
        <v>1</v>
      </c>
      <c r="G32" s="5">
        <v>1</v>
      </c>
      <c r="H32" s="5">
        <v>1</v>
      </c>
      <c r="I32" s="5">
        <v>0.65</v>
      </c>
      <c r="J32" s="5">
        <f t="shared" si="0"/>
        <v>0.65</v>
      </c>
      <c r="K32" s="5">
        <v>125</v>
      </c>
      <c r="L32" s="5">
        <f t="shared" si="1"/>
        <v>81.25</v>
      </c>
      <c r="M32" s="5">
        <v>23</v>
      </c>
      <c r="N32" s="5">
        <v>99.94</v>
      </c>
      <c r="O32" s="5" t="s">
        <v>67</v>
      </c>
    </row>
    <row r="33" spans="1:15" x14ac:dyDescent="0.35">
      <c r="A33" s="8" t="s">
        <v>77</v>
      </c>
      <c r="B33" s="8"/>
      <c r="C33" s="8"/>
      <c r="D33" s="8"/>
      <c r="E33" s="8"/>
      <c r="F33" s="8"/>
      <c r="G33" s="8"/>
      <c r="H33" s="8"/>
      <c r="I33" s="8"/>
      <c r="J33" s="8">
        <f>SUM(J12:J32)</f>
        <v>25.440999999999992</v>
      </c>
      <c r="K33" s="8" t="s">
        <v>78</v>
      </c>
      <c r="L33" s="8">
        <f>SUM(L12:L32)</f>
        <v>2853.37</v>
      </c>
      <c r="M33" s="8" t="s">
        <v>78</v>
      </c>
      <c r="N33" s="13">
        <f>N12+N13+N14+N15+N16+N17+N18+N19+N20+N21+N22+N23+N24+N25+N26+N27+N28+N29+N30+N31+N32</f>
        <v>3509.6999999999994</v>
      </c>
      <c r="O33" s="8" t="s">
        <v>78</v>
      </c>
    </row>
    <row r="34" spans="1:15" x14ac:dyDescent="0.3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13"/>
      <c r="O34" s="8"/>
    </row>
    <row r="35" spans="1:15" x14ac:dyDescent="0.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 ht="14.25" customHeight="1" x14ac:dyDescent="0.35">
      <c r="A36" s="11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x14ac:dyDescent="0.3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x14ac:dyDescent="0.35">
      <c r="A38" s="11" t="s">
        <v>81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</sheetData>
  <mergeCells count="32">
    <mergeCell ref="A5:O5"/>
    <mergeCell ref="A1:O1"/>
    <mergeCell ref="A6:O6"/>
    <mergeCell ref="A7:O7"/>
    <mergeCell ref="J9:J11"/>
    <mergeCell ref="K9:K11"/>
    <mergeCell ref="L9:L11"/>
    <mergeCell ref="M9:M11"/>
    <mergeCell ref="N9:N11"/>
    <mergeCell ref="O9:O11"/>
    <mergeCell ref="A9:A11"/>
    <mergeCell ref="B9:B11"/>
    <mergeCell ref="D9:E9"/>
    <mergeCell ref="D10:E10"/>
    <mergeCell ref="F9:I9"/>
    <mergeCell ref="F10:F11"/>
    <mergeCell ref="A33:I34"/>
    <mergeCell ref="A2:O3"/>
    <mergeCell ref="A36:O37"/>
    <mergeCell ref="A38:O38"/>
    <mergeCell ref="A8:O8"/>
    <mergeCell ref="C9:C11"/>
    <mergeCell ref="O33:O34"/>
    <mergeCell ref="N33:N34"/>
    <mergeCell ref="M33:M34"/>
    <mergeCell ref="L33:L34"/>
    <mergeCell ref="K33:K34"/>
    <mergeCell ref="J33:J34"/>
    <mergeCell ref="G10:G11"/>
    <mergeCell ref="I10:I11"/>
    <mergeCell ref="H10:H11"/>
    <mergeCell ref="A4:O4"/>
  </mergeCells>
  <pageMargins left="0.7" right="0.7" top="0.75" bottom="0.75" header="0.3" footer="0.3"/>
  <pageSetup paperSize="9" scale="37" orientation="landscape" r:id="rId1"/>
  <ignoredErrors>
    <ignoredError sqref="N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Janusz Filip</dc:creator>
  <cp:lastModifiedBy>Grzegorz Baka</cp:lastModifiedBy>
  <cp:lastPrinted>2024-06-17T14:22:39Z</cp:lastPrinted>
  <dcterms:created xsi:type="dcterms:W3CDTF">2024-06-17T10:59:46Z</dcterms:created>
  <dcterms:modified xsi:type="dcterms:W3CDTF">2024-06-17T14:23:40Z</dcterms:modified>
</cp:coreProperties>
</file>